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Personal Documents\"/>
    </mc:Choice>
  </mc:AlternateContent>
  <xr:revisionPtr revIDLastSave="0" documentId="8_{D379A813-923D-4D5C-9CD6-740F1814D7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icial" sheetId="1" r:id="rId1"/>
  </sheets>
  <definedNames>
    <definedName name="_xlnm.Print_Area" localSheetId="0">Official!$A$3:$I$20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D20" i="1"/>
  <c r="B18" i="1"/>
  <c r="B5" i="1"/>
  <c r="C12" i="1" l="1"/>
  <c r="B12" i="1"/>
  <c r="G20" i="1" l="1"/>
  <c r="F20" i="1"/>
  <c r="E20" i="1"/>
  <c r="C19" i="1"/>
  <c r="B19" i="1"/>
  <c r="C18" i="1"/>
  <c r="C17" i="1"/>
  <c r="B17" i="1"/>
  <c r="C16" i="1"/>
  <c r="B16" i="1"/>
  <c r="C15" i="1"/>
  <c r="B15" i="1"/>
  <c r="C14" i="1"/>
  <c r="B14" i="1"/>
  <c r="C13" i="1"/>
  <c r="B13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C20" i="1" l="1"/>
</calcChain>
</file>

<file path=xl/sharedStrings.xml><?xml version="1.0" encoding="utf-8"?>
<sst xmlns="http://schemas.openxmlformats.org/spreadsheetml/2006/main" count="39" uniqueCount="34">
  <si>
    <t>% of Change</t>
  </si>
  <si>
    <t>Rates</t>
  </si>
  <si>
    <t>Premium</t>
  </si>
  <si>
    <t>Items</t>
  </si>
  <si>
    <t>Stamping Fee</t>
  </si>
  <si>
    <t>S/L               Tax</t>
  </si>
  <si>
    <t>Totals</t>
  </si>
  <si>
    <t xml:space="preserve"> </t>
  </si>
  <si>
    <t>Arizona</t>
  </si>
  <si>
    <t>California</t>
  </si>
  <si>
    <t>Florida</t>
  </si>
  <si>
    <t>Idaho</t>
  </si>
  <si>
    <t>Illinois</t>
  </si>
  <si>
    <t>Minnesota</t>
  </si>
  <si>
    <t>Mississippi</t>
  </si>
  <si>
    <t>Nevada</t>
  </si>
  <si>
    <t>New York</t>
  </si>
  <si>
    <t>North Carolina</t>
  </si>
  <si>
    <t>Oregon</t>
  </si>
  <si>
    <t>Pennsylvania</t>
  </si>
  <si>
    <t>Texas</t>
  </si>
  <si>
    <t>Utah</t>
  </si>
  <si>
    <t>Washington</t>
  </si>
  <si>
    <t>$10</t>
  </si>
  <si>
    <t>$20</t>
  </si>
  <si>
    <t>Mid-Year Assessment</t>
  </si>
  <si>
    <t>June 30, 2022</t>
  </si>
  <si>
    <t xml:space="preserve">U.S. Surplus Lines Service and Stamping Offices </t>
  </si>
  <si>
    <t>June 30, 2023</t>
  </si>
  <si>
    <t>Comments</t>
  </si>
  <si>
    <t xml:space="preserve">Stamping fee decrease from 0.25% to 0.18% on all new and renewal policies effective on or after January 1, 2023. </t>
  </si>
  <si>
    <t xml:space="preserve">Stamping fee decrease from 0.075% to 0.04% on all new and renewal policies effective on or after January 1, 2023. </t>
  </si>
  <si>
    <t xml:space="preserve">Stamping fee decrease from 0.4% to 0.3% on all new and renewal policies effective on or after January 1, 2023. </t>
  </si>
  <si>
    <t xml:space="preserve">Stamping fee decrease from 0.17% to 0.15% on all new and renewal policies effective on or after January 1,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</si>
</sst>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0.0%"/>
  </numFmts>
  <fonts count="10" x14ac:knownFonts="1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8ECD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E7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0" fontId="1" fillId="0" borderId="0" xfId="3" applyNumberFormat="1" applyFont="1"/>
    <xf numFmtId="0" fontId="5" fillId="0" borderId="10" xfId="0" applyFont="1" applyBorder="1" applyAlignment="1">
      <alignment horizontal="center" vertical="center"/>
    </xf>
    <xf numFmtId="164" fontId="6" fillId="0" borderId="12" xfId="1" applyNumberFormat="1" applyFont="1" applyFill="1" applyBorder="1" applyAlignment="1">
      <alignment vertical="center"/>
    </xf>
    <xf numFmtId="10" fontId="5" fillId="0" borderId="11" xfId="3" applyNumberFormat="1" applyFont="1" applyBorder="1" applyAlignment="1">
      <alignment vertical="center"/>
    </xf>
    <xf numFmtId="10" fontId="5" fillId="0" borderId="12" xfId="3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4" fontId="6" fillId="0" borderId="15" xfId="1" applyNumberFormat="1" applyFont="1" applyFill="1" applyBorder="1" applyAlignment="1">
      <alignment vertical="center"/>
    </xf>
    <xf numFmtId="10" fontId="5" fillId="0" borderId="14" xfId="3" applyNumberFormat="1" applyFont="1" applyBorder="1" applyAlignment="1">
      <alignment vertical="center"/>
    </xf>
    <xf numFmtId="10" fontId="5" fillId="0" borderId="15" xfId="3" applyNumberFormat="1" applyFont="1" applyBorder="1" applyAlignment="1">
      <alignment vertical="center"/>
    </xf>
    <xf numFmtId="44" fontId="1" fillId="0" borderId="0" xfId="0" applyNumberFormat="1" applyFont="1"/>
    <xf numFmtId="166" fontId="5" fillId="0" borderId="14" xfId="3" applyNumberFormat="1" applyFont="1" applyBorder="1" applyAlignment="1">
      <alignment vertical="center"/>
    </xf>
    <xf numFmtId="44" fontId="1" fillId="0" borderId="0" xfId="2" applyFont="1"/>
    <xf numFmtId="49" fontId="5" fillId="0" borderId="14" xfId="2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64" fontId="6" fillId="0" borderId="18" xfId="1" applyNumberFormat="1" applyFont="1" applyFill="1" applyBorder="1" applyAlignment="1">
      <alignment vertical="center"/>
    </xf>
    <xf numFmtId="0" fontId="5" fillId="0" borderId="0" xfId="0" applyFont="1"/>
    <xf numFmtId="165" fontId="1" fillId="0" borderId="0" xfId="0" applyNumberFormat="1" applyFont="1"/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6" fillId="0" borderId="11" xfId="2" applyNumberFormat="1" applyFont="1" applyFill="1" applyBorder="1" applyAlignment="1">
      <alignment vertical="center"/>
    </xf>
    <xf numFmtId="164" fontId="6" fillId="0" borderId="14" xfId="2" applyNumberFormat="1" applyFont="1" applyFill="1" applyBorder="1" applyAlignment="1">
      <alignment vertical="center"/>
    </xf>
    <xf numFmtId="164" fontId="6" fillId="0" borderId="17" xfId="2" applyNumberFormat="1" applyFont="1" applyFill="1" applyBorder="1" applyAlignment="1">
      <alignment vertical="center"/>
    </xf>
    <xf numFmtId="167" fontId="5" fillId="0" borderId="11" xfId="3" applyNumberFormat="1" applyFont="1" applyFill="1" applyBorder="1" applyAlignment="1">
      <alignment vertical="center"/>
    </xf>
    <xf numFmtId="167" fontId="5" fillId="0" borderId="14" xfId="3" applyNumberFormat="1" applyFont="1" applyFill="1" applyBorder="1" applyAlignment="1">
      <alignment vertical="center"/>
    </xf>
    <xf numFmtId="167" fontId="5" fillId="0" borderId="17" xfId="3" applyNumberFormat="1" applyFont="1" applyFill="1" applyBorder="1" applyAlignment="1">
      <alignment vertical="center"/>
    </xf>
    <xf numFmtId="167" fontId="5" fillId="0" borderId="12" xfId="3" applyNumberFormat="1" applyFont="1" applyFill="1" applyBorder="1" applyAlignment="1">
      <alignment vertical="center"/>
    </xf>
    <xf numFmtId="167" fontId="5" fillId="0" borderId="15" xfId="3" applyNumberFormat="1" applyFont="1" applyFill="1" applyBorder="1" applyAlignment="1">
      <alignment vertical="center"/>
    </xf>
    <xf numFmtId="167" fontId="5" fillId="0" borderId="18" xfId="3" applyNumberFormat="1" applyFont="1" applyFill="1" applyBorder="1" applyAlignment="1">
      <alignment vertical="center"/>
    </xf>
    <xf numFmtId="10" fontId="5" fillId="0" borderId="21" xfId="3" applyNumberFormat="1" applyFont="1" applyBorder="1" applyAlignment="1">
      <alignment vertical="center"/>
    </xf>
    <xf numFmtId="10" fontId="5" fillId="0" borderId="22" xfId="3" applyNumberFormat="1" applyFont="1" applyBorder="1" applyAlignment="1">
      <alignment vertical="center"/>
    </xf>
    <xf numFmtId="0" fontId="1" fillId="0" borderId="20" xfId="0" applyFont="1" applyBorder="1"/>
    <xf numFmtId="0" fontId="5" fillId="3" borderId="3" xfId="0" applyFont="1" applyFill="1" applyBorder="1"/>
    <xf numFmtId="0" fontId="1" fillId="0" borderId="23" xfId="0" applyFont="1" applyBorder="1"/>
    <xf numFmtId="0" fontId="1" fillId="0" borderId="10" xfId="0" applyFont="1" applyBorder="1"/>
    <xf numFmtId="0" fontId="5" fillId="0" borderId="23" xfId="0" applyFont="1" applyBorder="1" applyAlignment="1">
      <alignment vertical="center" wrapText="1"/>
    </xf>
    <xf numFmtId="44" fontId="6" fillId="0" borderId="0" xfId="2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7" fontId="7" fillId="4" borderId="8" xfId="3" applyNumberFormat="1" applyFont="1" applyFill="1" applyBorder="1" applyAlignment="1">
      <alignment horizontal="center" vertical="center"/>
    </xf>
    <xf numFmtId="167" fontId="7" fillId="4" borderId="9" xfId="3" applyNumberFormat="1" applyFont="1" applyFill="1" applyBorder="1" applyAlignment="1">
      <alignment horizontal="center" vertical="center"/>
    </xf>
    <xf numFmtId="165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9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7">
    <cellStyle name="Comma" xfId="1" builtinId="3"/>
    <cellStyle name="Comma 3" xfId="6" xr:uid="{66125630-EB72-4401-9F0C-C73061D4EC96}"/>
    <cellStyle name="Currency" xfId="2" builtinId="4"/>
    <cellStyle name="Currency 3" xfId="5" xr:uid="{BBAAD2E5-04F8-44F4-8D25-B4F575CED4D3}"/>
    <cellStyle name="Normal" xfId="0" builtinId="0"/>
    <cellStyle name="Normal 3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8"/>
  <sheetViews>
    <sheetView tabSelected="1" zoomScale="80" zoomScaleNormal="80" workbookViewId="0">
      <selection activeCell="F12" sqref="F12"/>
    </sheetView>
  </sheetViews>
  <sheetFormatPr defaultColWidth="9" defaultRowHeight="15" x14ac:dyDescent="0.25"/>
  <cols>
    <col min="1" max="1" width="17.25" style="1" customWidth="1"/>
    <col min="2" max="2" width="14.25" style="1" customWidth="1"/>
    <col min="3" max="3" width="14.375" style="1" bestFit="1" customWidth="1"/>
    <col min="4" max="4" width="26.875" style="1" customWidth="1"/>
    <col min="5" max="5" width="16.625" style="1" customWidth="1"/>
    <col min="6" max="6" width="28" style="1" bestFit="1" customWidth="1"/>
    <col min="7" max="7" width="16.625" style="1" customWidth="1"/>
    <col min="8" max="8" width="11.25" style="1" customWidth="1"/>
    <col min="9" max="9" width="11.875" style="1" customWidth="1"/>
    <col min="10" max="10" width="63.75" style="1" customWidth="1"/>
    <col min="11" max="11" width="10.375" style="1" bestFit="1" customWidth="1"/>
    <col min="12" max="12" width="18.375" style="1" bestFit="1" customWidth="1"/>
    <col min="13" max="16384" width="9" style="1"/>
  </cols>
  <sheetData>
    <row r="1" spans="1:12" ht="31.5" customHeight="1" x14ac:dyDescent="0.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24" customHeight="1" thickBot="1" x14ac:dyDescent="0.4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</row>
    <row r="3" spans="1:12" ht="31.5" customHeight="1" thickBot="1" x14ac:dyDescent="0.3">
      <c r="A3" s="25"/>
      <c r="B3" s="56" t="s">
        <v>0</v>
      </c>
      <c r="C3" s="57"/>
      <c r="D3" s="58" t="s">
        <v>28</v>
      </c>
      <c r="E3" s="59"/>
      <c r="F3" s="58" t="s">
        <v>26</v>
      </c>
      <c r="G3" s="59"/>
      <c r="H3" s="56" t="s">
        <v>1</v>
      </c>
      <c r="I3" s="60"/>
      <c r="J3" s="52" t="s">
        <v>29</v>
      </c>
    </row>
    <row r="4" spans="1:12" ht="42" customHeight="1" thickBot="1" x14ac:dyDescent="0.3">
      <c r="A4" s="24"/>
      <c r="B4" s="2" t="s">
        <v>2</v>
      </c>
      <c r="C4" s="3" t="s">
        <v>3</v>
      </c>
      <c r="D4" s="4" t="s">
        <v>2</v>
      </c>
      <c r="E4" s="5" t="s">
        <v>3</v>
      </c>
      <c r="F4" s="4" t="s">
        <v>2</v>
      </c>
      <c r="G4" s="5" t="s">
        <v>3</v>
      </c>
      <c r="H4" s="4" t="s">
        <v>4</v>
      </c>
      <c r="I4" s="6" t="s">
        <v>5</v>
      </c>
      <c r="J4" s="53"/>
      <c r="K4" s="7"/>
    </row>
    <row r="5" spans="1:12" ht="26.1" customHeight="1" x14ac:dyDescent="0.25">
      <c r="A5" s="8" t="s">
        <v>8</v>
      </c>
      <c r="B5" s="30">
        <f t="shared" ref="B5:B19" si="0">(D5-F5)/F5</f>
        <v>8.4571398512078705E-2</v>
      </c>
      <c r="C5" s="33">
        <f t="shared" ref="C5:C19" si="1">(E5-G5)/G5</f>
        <v>3.6607687614399025E-3</v>
      </c>
      <c r="D5" s="27">
        <v>766814027</v>
      </c>
      <c r="E5" s="9">
        <v>59220</v>
      </c>
      <c r="F5" s="27">
        <v>707020329</v>
      </c>
      <c r="G5" s="9">
        <v>59004</v>
      </c>
      <c r="H5" s="10">
        <v>2E-3</v>
      </c>
      <c r="I5" s="11">
        <v>0.03</v>
      </c>
      <c r="J5" s="41"/>
    </row>
    <row r="6" spans="1:12" ht="41.1" customHeight="1" x14ac:dyDescent="0.25">
      <c r="A6" s="12" t="s">
        <v>9</v>
      </c>
      <c r="B6" s="31">
        <f t="shared" si="0"/>
        <v>-2.266172008734724E-2</v>
      </c>
      <c r="C6" s="34">
        <f t="shared" si="1"/>
        <v>2.3385376059472409E-2</v>
      </c>
      <c r="D6" s="28">
        <v>7826186851</v>
      </c>
      <c r="E6" s="13">
        <v>468601</v>
      </c>
      <c r="F6" s="28">
        <v>8007654066</v>
      </c>
      <c r="G6" s="13">
        <v>457893</v>
      </c>
      <c r="H6" s="14">
        <v>1.8E-3</v>
      </c>
      <c r="I6" s="15">
        <v>0.03</v>
      </c>
      <c r="J6" s="42" t="s">
        <v>30</v>
      </c>
    </row>
    <row r="7" spans="1:12" ht="26.25" customHeight="1" x14ac:dyDescent="0.25">
      <c r="A7" s="12" t="s">
        <v>10</v>
      </c>
      <c r="B7" s="31">
        <f t="shared" si="0"/>
        <v>0.34736983452411407</v>
      </c>
      <c r="C7" s="34">
        <f t="shared" si="1"/>
        <v>1.9119031212571108E-2</v>
      </c>
      <c r="D7" s="28">
        <v>8654085240</v>
      </c>
      <c r="E7" s="13">
        <v>937669</v>
      </c>
      <c r="F7" s="28">
        <v>6422947151</v>
      </c>
      <c r="G7" s="13">
        <v>920078</v>
      </c>
      <c r="H7" s="14">
        <v>5.9999999999999995E-4</v>
      </c>
      <c r="I7" s="15">
        <v>4.9399999999999999E-2</v>
      </c>
      <c r="J7" s="40"/>
      <c r="K7" s="16"/>
    </row>
    <row r="8" spans="1:12" ht="26.1" customHeight="1" x14ac:dyDescent="0.25">
      <c r="A8" s="12" t="s">
        <v>11</v>
      </c>
      <c r="B8" s="31">
        <f t="shared" si="0"/>
        <v>0.41277273983766921</v>
      </c>
      <c r="C8" s="34">
        <f t="shared" si="1"/>
        <v>9.6272581751657899E-2</v>
      </c>
      <c r="D8" s="28">
        <v>158654657</v>
      </c>
      <c r="E8" s="13">
        <v>14382</v>
      </c>
      <c r="F8" s="28">
        <v>112300197</v>
      </c>
      <c r="G8" s="13">
        <v>13119</v>
      </c>
      <c r="H8" s="14">
        <v>5.0000000000000001E-3</v>
      </c>
      <c r="I8" s="15">
        <v>1.4999999999999999E-2</v>
      </c>
      <c r="J8" s="40"/>
    </row>
    <row r="9" spans="1:12" ht="41.1" customHeight="1" x14ac:dyDescent="0.25">
      <c r="A9" s="12" t="s">
        <v>12</v>
      </c>
      <c r="B9" s="31">
        <f t="shared" si="0"/>
        <v>0.10591966007416195</v>
      </c>
      <c r="C9" s="34">
        <f t="shared" si="1"/>
        <v>0.1334743362163387</v>
      </c>
      <c r="D9" s="28">
        <v>1806563307</v>
      </c>
      <c r="E9" s="13">
        <v>90033</v>
      </c>
      <c r="F9" s="28">
        <v>1633539372</v>
      </c>
      <c r="G9" s="13">
        <v>79431</v>
      </c>
      <c r="H9" s="14">
        <v>4.0000000000000002E-4</v>
      </c>
      <c r="I9" s="15">
        <v>3.5000000000000003E-2</v>
      </c>
      <c r="J9" s="42" t="s">
        <v>31</v>
      </c>
    </row>
    <row r="10" spans="1:12" ht="26.1" customHeight="1" x14ac:dyDescent="0.25">
      <c r="A10" s="12" t="s">
        <v>13</v>
      </c>
      <c r="B10" s="31">
        <f t="shared" si="0"/>
        <v>-6.3053903919539384E-2</v>
      </c>
      <c r="C10" s="34">
        <f t="shared" si="1"/>
        <v>0.11474562250103405</v>
      </c>
      <c r="D10" s="28">
        <v>552293803</v>
      </c>
      <c r="E10" s="13">
        <v>32341</v>
      </c>
      <c r="F10" s="28">
        <v>589461662</v>
      </c>
      <c r="G10" s="13">
        <v>29012</v>
      </c>
      <c r="H10" s="14">
        <v>4.0000000000000002E-4</v>
      </c>
      <c r="I10" s="15">
        <v>0.03</v>
      </c>
      <c r="J10" s="40"/>
    </row>
    <row r="11" spans="1:12" ht="26.1" customHeight="1" x14ac:dyDescent="0.25">
      <c r="A11" s="12" t="s">
        <v>14</v>
      </c>
      <c r="B11" s="31">
        <f t="shared" si="0"/>
        <v>0.11899020153692295</v>
      </c>
      <c r="C11" s="34">
        <f t="shared" si="1"/>
        <v>-0.16727735631590718</v>
      </c>
      <c r="D11" s="28">
        <v>468485054</v>
      </c>
      <c r="E11" s="13">
        <v>96814</v>
      </c>
      <c r="F11" s="28">
        <v>418667700</v>
      </c>
      <c r="G11" s="13">
        <v>116262</v>
      </c>
      <c r="H11" s="14">
        <v>2.5000000000000001E-3</v>
      </c>
      <c r="I11" s="15">
        <v>0.04</v>
      </c>
      <c r="J11" s="40"/>
    </row>
    <row r="12" spans="1:12" ht="26.1" customHeight="1" x14ac:dyDescent="0.25">
      <c r="A12" s="12" t="s">
        <v>15</v>
      </c>
      <c r="B12" s="31">
        <f t="shared" si="0"/>
        <v>0.43701821607925073</v>
      </c>
      <c r="C12" s="34">
        <f t="shared" si="1"/>
        <v>0.19298972489227709</v>
      </c>
      <c r="D12" s="28">
        <v>494737360</v>
      </c>
      <c r="E12" s="13">
        <v>28794</v>
      </c>
      <c r="F12" s="28">
        <v>344280507</v>
      </c>
      <c r="G12" s="13">
        <v>24136</v>
      </c>
      <c r="H12" s="14">
        <v>4.0000000000000002E-4</v>
      </c>
      <c r="I12" s="15">
        <v>3.5000000000000003E-2</v>
      </c>
      <c r="J12" s="40"/>
      <c r="L12" s="18"/>
    </row>
    <row r="13" spans="1:12" ht="41.1" customHeight="1" x14ac:dyDescent="0.25">
      <c r="A13" s="12" t="s">
        <v>16</v>
      </c>
      <c r="B13" s="31">
        <f t="shared" si="0"/>
        <v>3.7467047062555693E-2</v>
      </c>
      <c r="C13" s="34">
        <f t="shared" si="1"/>
        <v>7.26133470804258E-2</v>
      </c>
      <c r="D13" s="28">
        <v>3872593243</v>
      </c>
      <c r="E13" s="13">
        <v>201824</v>
      </c>
      <c r="F13" s="28">
        <v>3732738552</v>
      </c>
      <c r="G13" s="13">
        <v>188161</v>
      </c>
      <c r="H13" s="14">
        <v>1.5E-3</v>
      </c>
      <c r="I13" s="15">
        <v>3.5999999999999997E-2</v>
      </c>
      <c r="J13" s="42" t="s">
        <v>33</v>
      </c>
    </row>
    <row r="14" spans="1:12" ht="41.1" customHeight="1" x14ac:dyDescent="0.25">
      <c r="A14" s="12" t="s">
        <v>17</v>
      </c>
      <c r="B14" s="31">
        <f t="shared" si="0"/>
        <v>0.19715540388171224</v>
      </c>
      <c r="C14" s="34">
        <f t="shared" si="1"/>
        <v>-2.8292400252245498E-2</v>
      </c>
      <c r="D14" s="28">
        <v>972454626</v>
      </c>
      <c r="E14" s="13">
        <v>114026</v>
      </c>
      <c r="F14" s="28">
        <v>812304420</v>
      </c>
      <c r="G14" s="13">
        <v>117346</v>
      </c>
      <c r="H14" s="14">
        <v>3.0000000000000001E-3</v>
      </c>
      <c r="I14" s="15">
        <v>0.05</v>
      </c>
      <c r="J14" s="42" t="s">
        <v>32</v>
      </c>
      <c r="K14" s="16"/>
    </row>
    <row r="15" spans="1:12" ht="26.1" customHeight="1" x14ac:dyDescent="0.25">
      <c r="A15" s="12" t="s">
        <v>18</v>
      </c>
      <c r="B15" s="31">
        <f t="shared" si="0"/>
        <v>0.25062639445258922</v>
      </c>
      <c r="C15" s="34">
        <f t="shared" si="1"/>
        <v>5.2802977436613163E-2</v>
      </c>
      <c r="D15" s="28">
        <v>456316464</v>
      </c>
      <c r="E15" s="13">
        <v>40734</v>
      </c>
      <c r="F15" s="28">
        <v>364870329</v>
      </c>
      <c r="G15" s="13">
        <v>38691</v>
      </c>
      <c r="H15" s="19" t="s">
        <v>23</v>
      </c>
      <c r="I15" s="15">
        <v>2.3E-2</v>
      </c>
      <c r="J15" s="40"/>
    </row>
    <row r="16" spans="1:12" ht="26.1" customHeight="1" x14ac:dyDescent="0.25">
      <c r="A16" s="12" t="s">
        <v>19</v>
      </c>
      <c r="B16" s="31">
        <f t="shared" si="0"/>
        <v>0.24606929093728785</v>
      </c>
      <c r="C16" s="34">
        <f t="shared" si="1"/>
        <v>6.3146957185701805E-2</v>
      </c>
      <c r="D16" s="28">
        <v>1285676903</v>
      </c>
      <c r="E16" s="13">
        <v>135059</v>
      </c>
      <c r="F16" s="28">
        <v>1031786043</v>
      </c>
      <c r="G16" s="13">
        <v>127037</v>
      </c>
      <c r="H16" s="19" t="s">
        <v>24</v>
      </c>
      <c r="I16" s="15">
        <v>0.03</v>
      </c>
      <c r="J16" s="40"/>
    </row>
    <row r="17" spans="1:11" ht="26.1" customHeight="1" x14ac:dyDescent="0.25">
      <c r="A17" s="12" t="s">
        <v>20</v>
      </c>
      <c r="B17" s="31">
        <f t="shared" si="0"/>
        <v>0.28489436326522666</v>
      </c>
      <c r="C17" s="34">
        <f t="shared" si="1"/>
        <v>1.9939637109859333E-2</v>
      </c>
      <c r="D17" s="28">
        <v>7206713887</v>
      </c>
      <c r="E17" s="13">
        <v>543739</v>
      </c>
      <c r="F17" s="28">
        <v>5608798741</v>
      </c>
      <c r="G17" s="13">
        <v>533109</v>
      </c>
      <c r="H17" s="17">
        <v>7.5000000000000002E-4</v>
      </c>
      <c r="I17" s="15">
        <v>4.8500000000000001E-2</v>
      </c>
      <c r="J17" s="40"/>
      <c r="K17" s="16"/>
    </row>
    <row r="18" spans="1:11" ht="26.1" customHeight="1" x14ac:dyDescent="0.25">
      <c r="A18" s="12" t="s">
        <v>21</v>
      </c>
      <c r="B18" s="31">
        <f t="shared" si="0"/>
        <v>0.1866823513038183</v>
      </c>
      <c r="C18" s="34">
        <f t="shared" si="1"/>
        <v>0.22678324275056544</v>
      </c>
      <c r="D18" s="28">
        <v>358318520</v>
      </c>
      <c r="E18" s="13">
        <v>36341</v>
      </c>
      <c r="F18" s="28">
        <v>301949818</v>
      </c>
      <c r="G18" s="13">
        <v>29623</v>
      </c>
      <c r="H18" s="14">
        <v>1.8E-3</v>
      </c>
      <c r="I18" s="15">
        <v>4.2500000000000003E-2</v>
      </c>
      <c r="J18" s="40"/>
    </row>
    <row r="19" spans="1:11" ht="26.1" customHeight="1" thickBot="1" x14ac:dyDescent="0.3">
      <c r="A19" s="20" t="s">
        <v>22</v>
      </c>
      <c r="B19" s="32">
        <f t="shared" si="0"/>
        <v>0.16585804517599911</v>
      </c>
      <c r="C19" s="35">
        <f t="shared" si="1"/>
        <v>8.169036007056138E-2</v>
      </c>
      <c r="D19" s="29">
        <v>1077596088</v>
      </c>
      <c r="E19" s="21">
        <v>83394</v>
      </c>
      <c r="F19" s="29">
        <v>924294422</v>
      </c>
      <c r="G19" s="21">
        <v>77096</v>
      </c>
      <c r="H19" s="36">
        <v>1E-3</v>
      </c>
      <c r="I19" s="37">
        <v>0.02</v>
      </c>
      <c r="J19" s="38"/>
    </row>
    <row r="20" spans="1:11" s="22" customFormat="1" ht="42" customHeight="1" thickBot="1" x14ac:dyDescent="0.35">
      <c r="A20" s="26" t="s">
        <v>6</v>
      </c>
      <c r="B20" s="45">
        <f>((SUM(D5:D19))-(SUM(F5:F19)))/SUM(F5:F19)</f>
        <v>0.15944727623340837</v>
      </c>
      <c r="C20" s="46">
        <f>(E20-G20)/G20</f>
        <v>2.5969057629222511E-2</v>
      </c>
      <c r="D20" s="47">
        <f>SUM(D5:D19)</f>
        <v>35957490030</v>
      </c>
      <c r="E20" s="48">
        <f>SUM(E5:E19)</f>
        <v>2882971</v>
      </c>
      <c r="F20" s="47">
        <f>SUM(F5:F19)</f>
        <v>31012613309</v>
      </c>
      <c r="G20" s="49">
        <f>SUM(G5:G19)</f>
        <v>2809998</v>
      </c>
      <c r="H20" s="54"/>
      <c r="I20" s="55"/>
      <c r="J20" s="39"/>
    </row>
    <row r="22" spans="1:11" x14ac:dyDescent="0.25">
      <c r="D22" s="7"/>
      <c r="E22" s="7"/>
      <c r="F22" s="1" t="s">
        <v>7</v>
      </c>
    </row>
    <row r="23" spans="1:11" x14ac:dyDescent="0.25">
      <c r="D23" s="23"/>
    </row>
    <row r="24" spans="1:11" ht="18.75" x14ac:dyDescent="0.25">
      <c r="D24" s="23"/>
      <c r="G24" s="43"/>
      <c r="H24" s="44"/>
    </row>
    <row r="25" spans="1:11" x14ac:dyDescent="0.25">
      <c r="D25" s="23"/>
    </row>
    <row r="26" spans="1:11" x14ac:dyDescent="0.25">
      <c r="D26" s="23"/>
    </row>
    <row r="27" spans="1:11" x14ac:dyDescent="0.25">
      <c r="D27" s="23"/>
      <c r="E27" s="23"/>
    </row>
    <row r="28" spans="1:11" x14ac:dyDescent="0.25">
      <c r="E28" s="7"/>
      <c r="F28" s="1" t="s">
        <v>7</v>
      </c>
    </row>
  </sheetData>
  <mergeCells count="8">
    <mergeCell ref="A2:J2"/>
    <mergeCell ref="A1:J1"/>
    <mergeCell ref="J3:J4"/>
    <mergeCell ref="H20:I20"/>
    <mergeCell ref="B3:C3"/>
    <mergeCell ref="D3:E3"/>
    <mergeCell ref="F3:G3"/>
    <mergeCell ref="H3:I3"/>
  </mergeCells>
  <pageMargins left="0.25" right="0.25" top="0.75" bottom="0.75" header="0.3" footer="0.3"/>
  <pageSetup scale="78" fitToHeight="0" orientation="landscape" horizontalDpi="300" verticalDpi="300" r:id="rId1"/>
  <ignoredErrors>
    <ignoredError sqref="H15:H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Official</vt:lpstr>
      <vt:lpstr>Official!Print_Area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Shannon</dc:creator>
  <cp:lastModifiedBy>Roger Helbling</cp:lastModifiedBy>
  <cp:lastPrinted>2023-08-22T15:19:29Z</cp:lastPrinted>
  <dcterms:created xsi:type="dcterms:W3CDTF">2017-06-26T13:44:46Z</dcterms:created>
  <dcterms:modified xsi:type="dcterms:W3CDTF">2023-08-22T15:20:19Z</dcterms:modified>
</cp:coreProperties>
</file>